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396A264F-85FA-4283-A5AC-E87BFCD17D64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1680" yWindow="1560" windowWidth="21360" windowHeight="11400" xr2:uid="{00000000-000D-0000-FFFF-FFFF00000000}"/>
  </bookViews>
  <sheets>
    <sheet name="EAI_DET" sheetId="1" r:id="rId1"/>
  </sheets>
  <definedNames>
    <definedName name="_xlnm.Print_Area" localSheetId="0">EAI_DET!$A$1:$I$84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62" i="1" l="1"/>
  <c r="H30" i="1"/>
  <c r="H57" i="1"/>
  <c r="H48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C17" i="1"/>
  <c r="E30" i="1" l="1"/>
  <c r="H39" i="1"/>
  <c r="F43" i="1"/>
  <c r="H78" i="1"/>
  <c r="G43" i="1"/>
  <c r="H17" i="1"/>
  <c r="C68" i="1"/>
  <c r="H37" i="1"/>
  <c r="D68" i="1"/>
  <c r="C43" i="1"/>
  <c r="E17" i="1"/>
  <c r="E39" i="1"/>
  <c r="F68" i="1"/>
  <c r="D43" i="1"/>
  <c r="G68" i="1"/>
  <c r="E37" i="1"/>
  <c r="E68" i="1"/>
  <c r="F73" i="1" l="1"/>
  <c r="H43" i="1"/>
  <c r="H73" i="1" s="1"/>
  <c r="C73" i="1"/>
  <c r="E43" i="1"/>
  <c r="E73" i="1" s="1"/>
  <c r="D73" i="1"/>
  <c r="G73" i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<sst xmlns="http://schemas.openxmlformats.org/spreadsheetml/2006/main" count="81" uniqueCount="81">
  <si>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</si>
  <si>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</si>
  <si>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</si>
  <si>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</si>
  <si>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</si>
  <si>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</si>
  <si>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</si>
  <si>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</si>
  <si>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</si>
  <si>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</si>
  <si>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</si>
  <si>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</si>
  <si>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</si>
  <si>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</si>
  <si>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</si>
  <si>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</si>
  <si>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</si>
  <si>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</si>
  <si>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</si>
  <si>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</si>
  <si>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</si>
  <si>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</si>
  <si>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</si>
  <si>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</si>
  <si>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</si>
  <si>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</si>
  <si>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</si>
  <si>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</si>
  <si>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</si>
  <si>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</si>
  <si>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</si>
  <si>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</si>
  <si>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</si>
  <si>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</si>
  <si>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</si>
  <si>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</si>
  <si>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</si>
  <si>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</si>
  <si>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</si>
  <si>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</si>
  <si>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</si>
  <si>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</si>
  <si>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</si>
  <si>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</si>
  <si>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</si>
  <si>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</si>
  <si>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</si>
  <si>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</si>
  <si>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</si>
  <si>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</si>
  <si>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</si>
  <si>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</si>
  <si>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</si>
  <si>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</si>
  <si>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</si>
  <si>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</si>
  <si>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</si>
  <si>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</si>
  <si>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</si>
  <si>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</si>
  <si>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</si>
  <si>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</si>
  <si>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</si>
  <si>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</si>
  <si>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</si>
  <si>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</si>
  <si>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</si>
  <si>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</si>
  <si>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</si>
  <si>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</si>
  <si>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</si>
  <si>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</si>
  <si>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</si>
  <si>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</si>
  <si>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</si>
  <si>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Lázaro Cárdenas</t>
  </si>
  <si>
    <t>Del 01 de enero al 31  de diciembre de 2024b)</t>
  </si>
  <si>
    <t>Ing. Jose Miguel Morales Lugo</t>
  </si>
  <si>
    <t>C. Julia Piñón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</si>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</sst>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sqref="A1:I84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2.777343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12301168.51</v>
      </c>
      <c r="D13" s="24">
        <v>792641.23</v>
      </c>
      <c r="E13" s="26">
        <f t="shared" si="0"/>
        <v>13093809.74</v>
      </c>
      <c r="F13" s="24">
        <v>13011094.93</v>
      </c>
      <c r="G13" s="24">
        <v>13011094.93</v>
      </c>
      <c r="H13" s="26">
        <f t="shared" si="1"/>
        <v>709926.41999999993</v>
      </c>
    </row>
    <row r="14" spans="2:9" ht="12" x14ac:dyDescent="0.2">
      <c r="B14" s="9" t="s">
        <v>16</v>
      </c>
      <c r="C14" s="24">
        <v>0</v>
      </c>
      <c r="D14" s="24">
        <v>482863.41</v>
      </c>
      <c r="E14" s="26">
        <f t="shared" si="0"/>
        <v>482863.41</v>
      </c>
      <c r="F14" s="24">
        <v>482856.44</v>
      </c>
      <c r="G14" s="24">
        <v>482856.44</v>
      </c>
      <c r="H14" s="26">
        <f t="shared" si="1"/>
        <v>482856.44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12301168.51</v>
      </c>
      <c r="D43" s="55">
        <f t="shared" ref="D43:H43" si="10">SUM(D10:D17,D30,D36,D37,D39)</f>
        <v>1275504.6399999999</v>
      </c>
      <c r="E43" s="35">
        <f t="shared" si="10"/>
        <v>13576673.15</v>
      </c>
      <c r="F43" s="55">
        <f t="shared" si="10"/>
        <v>13493951.369999999</v>
      </c>
      <c r="G43" s="55">
        <f t="shared" si="10"/>
        <v>13493951.369999999</v>
      </c>
      <c r="H43" s="35">
        <f t="shared" si="10"/>
        <v>1192782.8599999999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1704848.73</v>
      </c>
      <c r="D65" s="24">
        <v>-614771.73</v>
      </c>
      <c r="E65" s="26">
        <f>SUM(D65,C65)</f>
        <v>1090077</v>
      </c>
      <c r="F65" s="24">
        <v>1090077</v>
      </c>
      <c r="G65" s="24">
        <v>1090077</v>
      </c>
      <c r="H65" s="26">
        <f>SUM(G65-C65)</f>
        <v>-614771.73</v>
      </c>
    </row>
    <row r="66" spans="2:8" ht="12" x14ac:dyDescent="0.2">
      <c r="B66" s="14" t="s">
        <v>66</v>
      </c>
      <c r="C66" s="24">
        <v>454515.77</v>
      </c>
      <c r="D66" s="24">
        <v>559994.23</v>
      </c>
      <c r="E66" s="26">
        <f>SUM(D66,C66)</f>
        <v>1014510</v>
      </c>
      <c r="F66" s="24">
        <v>1014510</v>
      </c>
      <c r="G66" s="24">
        <v>1014510</v>
      </c>
      <c r="H66" s="26">
        <f>SUM(G66-C66)</f>
        <v>559994.23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2159364.5</v>
      </c>
      <c r="D68" s="22">
        <f t="shared" ref="D68:G68" si="18">SUM(D48,D57,D62,D65,D66)</f>
        <v>-54777.5</v>
      </c>
      <c r="E68" s="26">
        <f t="shared" si="18"/>
        <v>2104587</v>
      </c>
      <c r="F68" s="22">
        <f t="shared" si="18"/>
        <v>2104587</v>
      </c>
      <c r="G68" s="22">
        <f t="shared" si="18"/>
        <v>2104587</v>
      </c>
      <c r="H68" s="26">
        <f>SUM(H48,H57,H62,H65,H66)</f>
        <v>-54777.5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5100000</v>
      </c>
      <c r="D70" s="22">
        <f t="shared" ref="D70:G70" si="19">D71</f>
        <v>0</v>
      </c>
      <c r="E70" s="26">
        <f t="shared" si="19"/>
        <v>5100000</v>
      </c>
      <c r="F70" s="22">
        <f t="shared" si="19"/>
        <v>0</v>
      </c>
      <c r="G70" s="22">
        <f t="shared" si="19"/>
        <v>0</v>
      </c>
      <c r="H70" s="26">
        <f>H71</f>
        <v>-5100000</v>
      </c>
    </row>
    <row r="71" spans="2:8" x14ac:dyDescent="0.2">
      <c r="B71" s="9" t="s">
        <v>69</v>
      </c>
      <c r="C71" s="25">
        <v>5100000</v>
      </c>
      <c r="D71" s="25">
        <v>0</v>
      </c>
      <c r="E71" s="25">
        <f t="shared" ref="E71" si="20">SUM(C71:D71)</f>
        <v>5100000</v>
      </c>
      <c r="F71" s="25">
        <v>0</v>
      </c>
      <c r="G71" s="25">
        <v>0</v>
      </c>
      <c r="H71" s="25">
        <f>SUM(G71-C71)</f>
        <v>-5100000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19560533.009999998</v>
      </c>
      <c r="D73" s="22">
        <f t="shared" ref="D73:G73" si="21">SUM(D43,D68,D70)</f>
        <v>1220727.1399999999</v>
      </c>
      <c r="E73" s="26">
        <f t="shared" si="21"/>
        <v>20781260.149999999</v>
      </c>
      <c r="F73" s="22">
        <f t="shared" si="21"/>
        <v>15598538.369999999</v>
      </c>
      <c r="G73" s="22">
        <f t="shared" si="21"/>
        <v>15598538.369999999</v>
      </c>
      <c r="H73" s="26">
        <f>SUM(H43,H68,H70)</f>
        <v>-3961994.64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5100000</v>
      </c>
      <c r="D76" s="25">
        <v>0</v>
      </c>
      <c r="E76" s="28">
        <f t="shared" ref="E76:E77" si="22">SUM(C76:D76)</f>
        <v>5100000</v>
      </c>
      <c r="F76" s="25">
        <v>0</v>
      </c>
      <c r="G76" s="25">
        <v>0</v>
      </c>
      <c r="H76" s="28">
        <f>SUM(G76-C76)</f>
        <v>-5100000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5100000</v>
      </c>
      <c r="D78" s="21">
        <f t="shared" ref="D78:G78" si="23">SUM(D76:D77)</f>
        <v>0</v>
      </c>
      <c r="E78" s="30">
        <f t="shared" si="23"/>
        <v>5100000</v>
      </c>
      <c r="F78" s="21">
        <f t="shared" si="23"/>
        <v>0</v>
      </c>
      <c r="G78" s="21">
        <f t="shared" si="23"/>
        <v>0</v>
      </c>
      <c r="H78" s="30">
        <f>SUM(G78-C78)</f>
        <v>-5100000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 t="s">
        <v>77</v>
      </c>
      <c r="E83" s="33" t="s">
        <v>78</v>
      </c>
    </row>
    <row r="84" spans="2:5" s="33" customFormat="1" x14ac:dyDescent="0.2">
      <c r="B84" s="32" t="s">
        <v>79</v>
      </c>
      <c r="E84" s="33" t="s">
        <v>80</v>
      </c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2025-02-05T15:47:58Z</cp:lastPrinted>
  <dcterms:created xsi:type="dcterms:W3CDTF">2020-01-08T20:55:35Z</dcterms:created>
  <dcterms:modified xsi:type="dcterms:W3CDTF">2025-02-05T15:48:36Z</dcterms:modified>
</cp:coreProperties>
</file>